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 activeTab="2"/>
  </bookViews>
  <sheets>
    <sheet name="Resumo do Contrato" sheetId="2" r:id="rId1"/>
    <sheet name="Resumo por item" sheetId="1" r:id="rId2"/>
    <sheet name="Cronograma" sheetId="4" r:id="rId3"/>
  </sheets>
  <calcPr calcId="145621" calcOnSave="0"/>
</workbook>
</file>

<file path=xl/calcChain.xml><?xml version="1.0" encoding="utf-8"?>
<calcChain xmlns="http://schemas.openxmlformats.org/spreadsheetml/2006/main">
  <c r="G4" i="1" l="1"/>
  <c r="C10" i="4" l="1"/>
  <c r="F5" i="1" l="1"/>
  <c r="F4" i="2"/>
  <c r="B3" i="4" l="1"/>
  <c r="B4" i="4" l="1"/>
  <c r="H20" i="2" l="1"/>
  <c r="G20" i="2"/>
  <c r="E20" i="2"/>
  <c r="F5" i="2" l="1"/>
  <c r="F20" i="2" l="1"/>
  <c r="G5" i="1" l="1"/>
</calcChain>
</file>

<file path=xl/sharedStrings.xml><?xml version="1.0" encoding="utf-8"?>
<sst xmlns="http://schemas.openxmlformats.org/spreadsheetml/2006/main" count="42" uniqueCount="42">
  <si>
    <t>ITEM</t>
  </si>
  <si>
    <t>TOTAL</t>
  </si>
  <si>
    <t>Planilha de Controle de Contratos</t>
  </si>
  <si>
    <t>Alteração Contratual</t>
  </si>
  <si>
    <t>Tempo</t>
  </si>
  <si>
    <t>Valor Global</t>
  </si>
  <si>
    <t>Valor mensal</t>
  </si>
  <si>
    <t>Acréscimos %</t>
  </si>
  <si>
    <t>Supressões %</t>
  </si>
  <si>
    <t>Valor inicial do Contrato</t>
  </si>
  <si>
    <t xml:space="preserve">Valor total do Contrato </t>
  </si>
  <si>
    <t>DESCRIÇÃO DO SERVIÇO</t>
  </si>
  <si>
    <t>QUANT. DE POSTOS</t>
  </si>
  <si>
    <t>VALOR GLOBAL MENSAL</t>
  </si>
  <si>
    <t>VALOR GLOBAL ANUAL</t>
  </si>
  <si>
    <t>SEI Nº</t>
  </si>
  <si>
    <t>Valor Mensal</t>
  </si>
  <si>
    <t>Cronograma das parcelas</t>
  </si>
  <si>
    <t>Parcela nº</t>
  </si>
  <si>
    <t>Valor Parcela</t>
  </si>
  <si>
    <t>1º</t>
  </si>
  <si>
    <t>Valor Anual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</si>
  <si>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</si>
  <si>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</si>
  <si>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</si>
  <si>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</si>
  <si>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</si>
  <si>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</si>
  <si>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</si>
  <si>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</si>
  <si>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</si>
  <si>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</si>
  <si>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JAN</t>
  </si>
  <si>
    <t>FEV</t>
  </si>
  <si>
    <t>20/06/2022 A 19/06/2023</t>
  </si>
  <si>
    <t>23208.002284/2022-61</t>
  </si>
  <si>
    <t>CONTRATO 25/2022 - início em 05/07/2022</t>
  </si>
  <si>
    <t>Profissional Especializado no Atendimento Educacional Especializado (AEE)</t>
  </si>
  <si>
    <t>Contrato 38/2022</t>
  </si>
  <si>
    <t>1</t>
  </si>
  <si>
    <t>QUANT. DE MESES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</si>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</sst>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164" fontId="4" fillId="0" borderId="0" xfId="1" applyFont="1" applyBorder="1"/>
    <xf numFmtId="165" fontId="4" fillId="0" borderId="0" xfId="0" applyNumberFormat="1" applyFont="1" applyBorder="1"/>
    <xf numFmtId="164" fontId="4" fillId="0" borderId="0" xfId="0" applyNumberFormat="1" applyFont="1" applyBorder="1"/>
    <xf numFmtId="164" fontId="4" fillId="0" borderId="0" xfId="1" applyFont="1"/>
    <xf numFmtId="164" fontId="6" fillId="0" borderId="0" xfId="1" applyFont="1"/>
    <xf numFmtId="164" fontId="3" fillId="0" borderId="0" xfId="1" applyFont="1"/>
    <xf numFmtId="44" fontId="4" fillId="0" borderId="0" xfId="0" applyNumberFormat="1" applyFont="1" applyBorder="1"/>
    <xf numFmtId="44" fontId="4" fillId="0" borderId="0" xfId="0" applyNumberFormat="1" applyFont="1"/>
    <xf numFmtId="0" fontId="0" fillId="0" borderId="2" xfId="0" applyBorder="1"/>
    <xf numFmtId="164" fontId="0" fillId="0" borderId="2" xfId="1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NumberFormat="1" applyFont="1"/>
    <xf numFmtId="10" fontId="4" fillId="0" borderId="0" xfId="2" applyNumberFormat="1" applyFont="1"/>
    <xf numFmtId="44" fontId="6" fillId="0" borderId="0" xfId="0" applyNumberFormat="1" applyFont="1"/>
    <xf numFmtId="0" fontId="7" fillId="3" borderId="1" xfId="0" applyFont="1" applyFill="1" applyBorder="1" applyAlignment="1">
      <alignment horizontal="left" vertical="center"/>
    </xf>
    <xf numFmtId="164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4" fontId="4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164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0" fontId="6" fillId="2" borderId="1" xfId="2" applyNumberFormat="1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0" borderId="0" xfId="0" applyNumberFormat="1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4" fontId="0" fillId="0" borderId="3" xfId="1" applyFont="1" applyBorder="1"/>
    <xf numFmtId="164" fontId="2" fillId="0" borderId="1" xfId="1" applyFont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 wrapText="1"/>
    </xf>
    <xf numFmtId="164" fontId="0" fillId="0" borderId="0" xfId="1" applyFont="1" applyBorder="1"/>
    <xf numFmtId="0" fontId="0" fillId="0" borderId="0" xfId="0" applyFill="1" applyBorder="1"/>
    <xf numFmtId="164" fontId="0" fillId="0" borderId="0" xfId="0" applyNumberFormat="1" applyBorder="1"/>
    <xf numFmtId="0" fontId="2" fillId="0" borderId="6" xfId="0" applyFont="1" applyBorder="1" applyAlignment="1">
      <alignment horizontal="center" vertical="center" wrapText="1"/>
    </xf>
    <xf numFmtId="164" fontId="0" fillId="0" borderId="6" xfId="1" applyFont="1" applyBorder="1"/>
    <xf numFmtId="0" fontId="0" fillId="0" borderId="7" xfId="0" applyBorder="1" applyAlignment="1"/>
    <xf numFmtId="164" fontId="2" fillId="0" borderId="7" xfId="1" applyFont="1" applyBorder="1" applyAlignment="1">
      <alignment horizontal="center" vertical="center"/>
    </xf>
    <xf numFmtId="0" fontId="0" fillId="0" borderId="7" xfId="0" applyBorder="1"/>
    <xf numFmtId="0" fontId="0" fillId="0" borderId="7" xfId="0" applyFill="1" applyBorder="1"/>
    <xf numFmtId="0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64" fontId="13" fillId="0" borderId="0" xfId="1" applyFont="1" applyBorder="1" applyAlignment="1">
      <alignment horizontal="right" vertical="center"/>
    </xf>
    <xf numFmtId="44" fontId="14" fillId="4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5" fillId="0" borderId="0" xfId="0" applyFont="1" applyAlignment="1">
      <alignment horizontal="justify" vertical="center" readingOrder="1"/>
    </xf>
    <xf numFmtId="0" fontId="0" fillId="0" borderId="0" xfId="0" applyBorder="1" applyAlignment="1">
      <alignment horizontal="center"/>
    </xf>
    <xf numFmtId="49" fontId="0" fillId="0" borderId="2" xfId="1" applyNumberFormat="1" applyFont="1" applyBorder="1"/>
    <xf numFmtId="0" fontId="0" fillId="0" borderId="8" xfId="0" applyBorder="1" applyAlignment="1">
      <alignment horizontal="center"/>
    </xf>
    <xf numFmtId="49" fontId="0" fillId="0" borderId="9" xfId="1" applyNumberFormat="1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164" fontId="0" fillId="0" borderId="2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2" fillId="2" borderId="6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4" fontId="12" fillId="0" borderId="3" xfId="1" applyFont="1" applyFill="1" applyBorder="1" applyAlignment="1">
      <alignment horizontal="center" vertical="center"/>
    </xf>
    <xf numFmtId="164" fontId="12" fillId="0" borderId="4" xfId="1" applyFont="1" applyFill="1" applyBorder="1" applyAlignment="1">
      <alignment horizontal="center" vertical="center"/>
    </xf>
    <xf numFmtId="164" fontId="12" fillId="0" borderId="5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164" fontId="0" fillId="0" borderId="3" xfId="1" applyFont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164" fontId="0" fillId="0" borderId="5" xfId="1" applyFont="1" applyBorder="1" applyAlignment="1">
      <alignment horizontal="center" vertical="center"/>
    </xf>
    <xf numFmtId="0" fontId="16" fillId="0" borderId="1" xfId="0" applyFont="1" applyBorder="1" applyAlignment="1">
      <alignment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showGridLines="0" workbookViewId="0">
      <selection activeCell="E4" sqref="E4"/>
    </sheetView>
  </sheetViews>
  <sheetFormatPr defaultRowHeight="15" x14ac:dyDescent="0.25"/>
  <cols>
    <col min="1" max="1" width="4.5703125" style="1" customWidth="1"/>
    <col min="2" max="2" width="35.7109375" style="1" bestFit="1" customWidth="1"/>
    <col min="3" max="3" width="40.28515625" style="1" bestFit="1" customWidth="1"/>
    <col min="4" max="4" width="24.5703125" style="1" bestFit="1" customWidth="1"/>
    <col min="5" max="5" width="21" style="1" customWidth="1"/>
    <col min="6" max="6" width="20.5703125" style="1" customWidth="1"/>
    <col min="7" max="7" width="14.28515625" style="3" bestFit="1" customWidth="1"/>
    <col min="8" max="8" width="14.140625" style="4" bestFit="1" customWidth="1"/>
    <col min="9" max="9" width="20.42578125" style="1" bestFit="1" customWidth="1"/>
    <col min="10" max="10" width="17" style="5" bestFit="1" customWidth="1"/>
    <col min="11" max="11" width="13.7109375" style="5" bestFit="1" customWidth="1"/>
    <col min="12" max="12" width="9.140625" style="1"/>
    <col min="13" max="13" width="17" style="1" bestFit="1" customWidth="1"/>
    <col min="14" max="16384" width="9.140625" style="1"/>
  </cols>
  <sheetData>
    <row r="1" spans="2:11" ht="18.75" x14ac:dyDescent="0.3">
      <c r="C1" s="2" t="s">
        <v>2</v>
      </c>
    </row>
    <row r="3" spans="2:11" ht="15.75" x14ac:dyDescent="0.25">
      <c r="B3" s="39" t="s">
        <v>38</v>
      </c>
      <c r="C3" s="36" t="s">
        <v>3</v>
      </c>
      <c r="D3" s="36" t="s">
        <v>4</v>
      </c>
      <c r="E3" s="36" t="s">
        <v>5</v>
      </c>
      <c r="F3" s="36" t="s">
        <v>6</v>
      </c>
      <c r="G3" s="37" t="s">
        <v>7</v>
      </c>
      <c r="H3" s="38" t="s">
        <v>8</v>
      </c>
      <c r="I3" s="36" t="s">
        <v>15</v>
      </c>
      <c r="J3" s="68"/>
      <c r="K3" s="68"/>
    </row>
    <row r="4" spans="2:11" x14ac:dyDescent="0.25">
      <c r="B4" s="27" t="s">
        <v>9</v>
      </c>
      <c r="C4" s="24"/>
      <c r="D4" s="28" t="s">
        <v>34</v>
      </c>
      <c r="E4" s="24">
        <v>54564.36</v>
      </c>
      <c r="F4" s="24">
        <f>(E4/12)</f>
        <v>4547.03</v>
      </c>
      <c r="G4" s="25"/>
      <c r="H4" s="26"/>
      <c r="I4" s="28" t="s">
        <v>35</v>
      </c>
      <c r="J4" s="6"/>
    </row>
    <row r="5" spans="2:11" x14ac:dyDescent="0.25">
      <c r="B5" s="27"/>
      <c r="C5" s="24"/>
      <c r="D5" s="23"/>
      <c r="E5" s="24"/>
      <c r="F5" s="24">
        <f t="shared" ref="F5" si="0">E5/12</f>
        <v>0</v>
      </c>
      <c r="G5" s="25"/>
      <c r="H5" s="26"/>
      <c r="I5" s="23"/>
      <c r="J5" s="6"/>
    </row>
    <row r="6" spans="2:11" x14ac:dyDescent="0.25">
      <c r="B6" s="27"/>
      <c r="C6" s="24"/>
      <c r="D6" s="23"/>
      <c r="E6" s="24"/>
      <c r="F6" s="24"/>
      <c r="G6" s="25"/>
      <c r="H6" s="26"/>
      <c r="I6" s="23"/>
      <c r="J6" s="6"/>
    </row>
    <row r="7" spans="2:11" x14ac:dyDescent="0.25">
      <c r="B7" s="27"/>
      <c r="C7" s="24"/>
      <c r="D7" s="28"/>
      <c r="E7" s="24"/>
      <c r="F7" s="24"/>
      <c r="G7" s="25"/>
      <c r="H7" s="26"/>
      <c r="I7" s="28"/>
      <c r="J7" s="6"/>
    </row>
    <row r="8" spans="2:11" x14ac:dyDescent="0.25">
      <c r="B8" s="27"/>
      <c r="C8" s="24"/>
      <c r="D8" s="28"/>
      <c r="E8" s="24"/>
      <c r="F8" s="24"/>
      <c r="G8" s="25"/>
      <c r="H8" s="26"/>
      <c r="I8" s="29"/>
      <c r="J8" s="6"/>
    </row>
    <row r="9" spans="2:11" x14ac:dyDescent="0.25">
      <c r="B9" s="27"/>
      <c r="C9" s="24"/>
      <c r="D9" s="28"/>
      <c r="E9" s="24"/>
      <c r="F9" s="24"/>
      <c r="G9" s="25"/>
      <c r="H9" s="26"/>
      <c r="I9" s="28"/>
      <c r="J9" s="6"/>
    </row>
    <row r="10" spans="2:11" x14ac:dyDescent="0.25">
      <c r="B10" s="27"/>
      <c r="C10" s="24"/>
      <c r="D10" s="23"/>
      <c r="E10" s="24"/>
      <c r="F10" s="24"/>
      <c r="G10" s="25"/>
      <c r="H10" s="26"/>
      <c r="I10" s="23"/>
      <c r="J10" s="6"/>
    </row>
    <row r="11" spans="2:11" x14ac:dyDescent="0.25">
      <c r="B11" s="27"/>
      <c r="C11" s="24"/>
      <c r="D11" s="23"/>
      <c r="E11" s="24"/>
      <c r="F11" s="24"/>
      <c r="G11" s="25"/>
      <c r="H11" s="26"/>
      <c r="I11" s="23"/>
      <c r="J11" s="6"/>
    </row>
    <row r="12" spans="2:11" x14ac:dyDescent="0.25">
      <c r="B12" s="27"/>
      <c r="C12" s="24"/>
      <c r="D12" s="23"/>
      <c r="E12" s="24"/>
      <c r="F12" s="24"/>
      <c r="G12" s="25"/>
      <c r="H12" s="26"/>
      <c r="I12" s="23"/>
      <c r="J12" s="6"/>
      <c r="K12" s="7"/>
    </row>
    <row r="13" spans="2:11" x14ac:dyDescent="0.25">
      <c r="B13" s="27"/>
      <c r="C13" s="24"/>
      <c r="D13" s="23"/>
      <c r="E13" s="24"/>
      <c r="F13" s="24"/>
      <c r="G13" s="25"/>
      <c r="H13" s="26"/>
      <c r="I13" s="23"/>
      <c r="J13" s="6"/>
      <c r="K13" s="7"/>
    </row>
    <row r="14" spans="2:11" x14ac:dyDescent="0.25">
      <c r="B14" s="27"/>
      <c r="C14" s="24"/>
      <c r="D14" s="23"/>
      <c r="E14" s="24"/>
      <c r="F14" s="24"/>
      <c r="G14" s="25"/>
      <c r="H14" s="26"/>
      <c r="I14" s="23"/>
      <c r="J14" s="6"/>
      <c r="K14" s="7"/>
    </row>
    <row r="15" spans="2:11" x14ac:dyDescent="0.25">
      <c r="B15" s="27"/>
      <c r="C15" s="24"/>
      <c r="D15" s="23"/>
      <c r="E15" s="24"/>
      <c r="F15" s="24"/>
      <c r="G15" s="25"/>
      <c r="H15" s="26"/>
      <c r="I15" s="23"/>
      <c r="J15" s="6"/>
      <c r="K15" s="7"/>
    </row>
    <row r="16" spans="2:11" x14ac:dyDescent="0.25">
      <c r="B16" s="27"/>
      <c r="C16" s="24"/>
      <c r="D16" s="23"/>
      <c r="E16" s="24"/>
      <c r="F16" s="24"/>
      <c r="G16" s="25"/>
      <c r="H16" s="26"/>
      <c r="I16" s="23"/>
      <c r="J16" s="6"/>
      <c r="K16" s="7"/>
    </row>
    <row r="17" spans="2:11" x14ac:dyDescent="0.25">
      <c r="B17" s="27"/>
      <c r="C17" s="24"/>
      <c r="D17" s="23"/>
      <c r="E17" s="24"/>
      <c r="F17" s="24"/>
      <c r="G17" s="25"/>
      <c r="H17" s="26"/>
      <c r="I17" s="23"/>
      <c r="J17" s="6"/>
      <c r="K17" s="7"/>
    </row>
    <row r="18" spans="2:11" x14ac:dyDescent="0.25">
      <c r="B18" s="27"/>
      <c r="C18" s="24"/>
      <c r="D18" s="23"/>
      <c r="E18" s="24"/>
      <c r="F18" s="24"/>
      <c r="G18" s="25"/>
      <c r="H18" s="26"/>
      <c r="I18" s="23"/>
      <c r="J18" s="6"/>
      <c r="K18" s="7"/>
    </row>
    <row r="19" spans="2:11" x14ac:dyDescent="0.25">
      <c r="B19" s="21"/>
      <c r="C19" s="22"/>
      <c r="D19" s="23"/>
      <c r="E19" s="24"/>
      <c r="F19" s="24"/>
      <c r="G19" s="25"/>
      <c r="H19" s="26"/>
      <c r="I19" s="23"/>
      <c r="J19" s="6"/>
      <c r="K19" s="7"/>
    </row>
    <row r="20" spans="2:11" x14ac:dyDescent="0.25">
      <c r="B20" s="30" t="s">
        <v>10</v>
      </c>
      <c r="C20" s="31"/>
      <c r="D20" s="32"/>
      <c r="E20" s="33">
        <f>SUM(E4:E19)</f>
        <v>54564.36</v>
      </c>
      <c r="F20" s="33">
        <f>SUM(F4:F19)</f>
        <v>4547.03</v>
      </c>
      <c r="G20" s="34">
        <f>SUM(G4:G19)</f>
        <v>0</v>
      </c>
      <c r="H20" s="35">
        <f>SUM(H4:H19)</f>
        <v>0</v>
      </c>
      <c r="I20" s="32"/>
      <c r="J20" s="8"/>
    </row>
    <row r="21" spans="2:11" x14ac:dyDescent="0.25">
      <c r="C21" s="9"/>
      <c r="E21" s="9"/>
      <c r="F21" s="9"/>
      <c r="G21" s="10"/>
      <c r="H21" s="11"/>
    </row>
    <row r="22" spans="2:11" x14ac:dyDescent="0.25">
      <c r="E22" s="9"/>
      <c r="F22" s="13"/>
      <c r="G22" s="20"/>
    </row>
    <row r="23" spans="2:11" x14ac:dyDescent="0.25">
      <c r="E23" s="19"/>
      <c r="G23" s="20"/>
      <c r="J23" s="12"/>
    </row>
    <row r="24" spans="2:11" x14ac:dyDescent="0.25">
      <c r="E24" s="18"/>
      <c r="G24" s="20"/>
    </row>
    <row r="25" spans="2:11" x14ac:dyDescent="0.25">
      <c r="E25" s="13"/>
      <c r="G25" s="20"/>
    </row>
    <row r="26" spans="2:11" x14ac:dyDescent="0.25">
      <c r="G26" s="20"/>
    </row>
  </sheetData>
  <mergeCells count="1">
    <mergeCell ref="J3:K3"/>
  </mergeCells>
  <conditionalFormatting sqref="C1:C9 C11:C13 C20:C1048576">
    <cfRule type="containsText" dxfId="9" priority="11" operator="containsText" text="acréscimo">
      <formula>NOT(ISERROR(SEARCH("acréscimo",C1)))</formula>
    </cfRule>
    <cfRule type="containsText" dxfId="8" priority="12" operator="containsText" text="supressão">
      <formula>NOT(ISERROR(SEARCH("supressão",C1)))</formula>
    </cfRule>
  </conditionalFormatting>
  <conditionalFormatting sqref="C10">
    <cfRule type="containsText" dxfId="7" priority="9" operator="containsText" text="acréscimo">
      <formula>NOT(ISERROR(SEARCH("acréscimo",C10)))</formula>
    </cfRule>
    <cfRule type="containsText" dxfId="6" priority="10" operator="containsText" text="supressão">
      <formula>NOT(ISERROR(SEARCH("supressão",C10)))</formula>
    </cfRule>
  </conditionalFormatting>
  <conditionalFormatting sqref="C14">
    <cfRule type="containsText" dxfId="5" priority="5" operator="containsText" text="acréscimo">
      <formula>NOT(ISERROR(SEARCH("acréscimo",C14)))</formula>
    </cfRule>
    <cfRule type="containsText" dxfId="4" priority="6" operator="containsText" text="supressão">
      <formula>NOT(ISERROR(SEARCH("supressão",C14)))</formula>
    </cfRule>
  </conditionalFormatting>
  <conditionalFormatting sqref="C15">
    <cfRule type="containsText" dxfId="3" priority="3" operator="containsText" text="acréscimo">
      <formula>NOT(ISERROR(SEARCH("acréscimo",C15)))</formula>
    </cfRule>
    <cfRule type="containsText" dxfId="2" priority="4" operator="containsText" text="supressão">
      <formula>NOT(ISERROR(SEARCH("supressão",C15)))</formula>
    </cfRule>
  </conditionalFormatting>
  <conditionalFormatting sqref="C16:C19">
    <cfRule type="containsText" dxfId="1" priority="1" operator="containsText" text="acréscimo">
      <formula>NOT(ISERROR(SEARCH("acréscimo",C16)))</formula>
    </cfRule>
    <cfRule type="containsText" dxfId="0" priority="2" operator="containsText" text="supressão">
      <formula>NOT(ISERROR(SEARCH("supressão",C16)))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showGridLines="0" zoomScale="90" zoomScaleNormal="90" workbookViewId="0">
      <selection activeCell="H11" sqref="H11"/>
    </sheetView>
  </sheetViews>
  <sheetFormatPr defaultRowHeight="15" x14ac:dyDescent="0.25"/>
  <cols>
    <col min="2" max="2" width="5.28515625" bestFit="1" customWidth="1"/>
    <col min="3" max="3" width="38.28515625" bestFit="1" customWidth="1"/>
    <col min="4" max="8" width="15.85546875" customWidth="1"/>
    <col min="9" max="9" width="16.85546875" bestFit="1" customWidth="1"/>
    <col min="10" max="10" width="9.5703125" bestFit="1" customWidth="1"/>
    <col min="11" max="11" width="15.28515625" bestFit="1" customWidth="1"/>
  </cols>
  <sheetData>
    <row r="1" spans="2:7" ht="15.75" thickBot="1" x14ac:dyDescent="0.3"/>
    <row r="2" spans="2:7" ht="15.75" thickBot="1" x14ac:dyDescent="0.3">
      <c r="B2" s="69" t="s">
        <v>36</v>
      </c>
      <c r="C2" s="69"/>
      <c r="D2" s="69"/>
      <c r="E2" s="69"/>
      <c r="F2" s="69"/>
      <c r="G2" s="69"/>
    </row>
    <row r="3" spans="2:7" ht="30.75" thickBot="1" x14ac:dyDescent="0.3">
      <c r="B3" s="16" t="s">
        <v>0</v>
      </c>
      <c r="C3" s="66" t="s">
        <v>11</v>
      </c>
      <c r="D3" s="17" t="s">
        <v>12</v>
      </c>
      <c r="E3" s="17" t="s">
        <v>40</v>
      </c>
      <c r="F3" s="17" t="s">
        <v>13</v>
      </c>
      <c r="G3" s="17" t="s">
        <v>14</v>
      </c>
    </row>
    <row r="4" spans="2:7" ht="48" thickBot="1" x14ac:dyDescent="0.3">
      <c r="B4" s="64">
        <v>21</v>
      </c>
      <c r="C4" s="83" t="s">
        <v>37</v>
      </c>
      <c r="D4" s="65" t="s">
        <v>39</v>
      </c>
      <c r="E4" s="63" t="s">
        <v>41</v>
      </c>
      <c r="F4" s="67">
        <v>4547.03</v>
      </c>
      <c r="G4" s="15">
        <f>F4*E4</f>
        <v>54564.36</v>
      </c>
    </row>
    <row r="5" spans="2:7" ht="15.75" thickBot="1" x14ac:dyDescent="0.3">
      <c r="B5" s="70" t="s">
        <v>1</v>
      </c>
      <c r="C5" s="70"/>
      <c r="D5" s="14"/>
      <c r="E5" s="15"/>
      <c r="F5" s="15">
        <f>SUM(F4:F4)</f>
        <v>4547.03</v>
      </c>
      <c r="G5" s="15">
        <f>SUM(G4:G4)</f>
        <v>54564.36</v>
      </c>
    </row>
    <row r="6" spans="2:7" x14ac:dyDescent="0.25">
      <c r="B6" s="62"/>
      <c r="C6" s="62"/>
      <c r="D6" s="41"/>
      <c r="E6" s="47"/>
      <c r="F6" s="47"/>
      <c r="G6" s="47"/>
    </row>
  </sheetData>
  <mergeCells count="2">
    <mergeCell ref="B2:G2"/>
    <mergeCell ref="B5:C5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GridLines="0" tabSelected="1" zoomScale="110" zoomScaleNormal="110" workbookViewId="0">
      <pane xSplit="1" topLeftCell="B1" activePane="topRight" state="frozen"/>
      <selection pane="topRight" activeCell="K15" sqref="K15"/>
    </sheetView>
  </sheetViews>
  <sheetFormatPr defaultRowHeight="15" x14ac:dyDescent="0.25"/>
  <cols>
    <col min="1" max="1" width="5.5703125" style="60" bestFit="1" customWidth="1"/>
    <col min="2" max="2" width="11.42578125" style="48" customWidth="1"/>
    <col min="3" max="3" width="17.85546875" style="48" customWidth="1"/>
    <col min="4" max="4" width="19.140625" style="48" customWidth="1"/>
    <col min="5" max="16384" width="9.140625" style="48"/>
  </cols>
  <sheetData>
    <row r="1" spans="1:4" s="40" customFormat="1" x14ac:dyDescent="0.25">
      <c r="A1" s="56"/>
    </row>
    <row r="2" spans="1:4" s="40" customFormat="1" x14ac:dyDescent="0.25">
      <c r="A2" s="56"/>
    </row>
    <row r="3" spans="1:4" s="41" customFormat="1" x14ac:dyDescent="0.25">
      <c r="A3" s="57"/>
      <c r="B3" s="73" t="str">
        <f>'Resumo do Contrato'!B3</f>
        <v>Contrato 38/2022</v>
      </c>
      <c r="C3" s="73"/>
      <c r="D3" s="74"/>
    </row>
    <row r="4" spans="1:4" s="41" customFormat="1" x14ac:dyDescent="0.25">
      <c r="A4" s="57"/>
      <c r="B4" s="71" t="str">
        <f>'Resumo do Contrato'!D4</f>
        <v>20/06/2022 A 19/06/2023</v>
      </c>
      <c r="C4" s="71"/>
      <c r="D4" s="72"/>
    </row>
    <row r="5" spans="1:4" s="41" customFormat="1" x14ac:dyDescent="0.25">
      <c r="A5" s="57"/>
      <c r="B5" s="73"/>
      <c r="C5" s="73"/>
      <c r="D5" s="74"/>
    </row>
    <row r="6" spans="1:4" s="43" customFormat="1" x14ac:dyDescent="0.25">
      <c r="A6" s="57"/>
      <c r="B6" s="78"/>
      <c r="C6" s="42" t="s">
        <v>16</v>
      </c>
      <c r="D6" s="50" t="s">
        <v>21</v>
      </c>
    </row>
    <row r="7" spans="1:4" s="41" customFormat="1" x14ac:dyDescent="0.25">
      <c r="A7" s="57"/>
      <c r="B7" s="78"/>
      <c r="C7" s="44">
        <v>4547.03</v>
      </c>
      <c r="D7" s="51">
        <v>54564.36</v>
      </c>
    </row>
    <row r="8" spans="1:4" s="41" customFormat="1" x14ac:dyDescent="0.25">
      <c r="A8" s="57"/>
      <c r="B8" s="79" t="s">
        <v>17</v>
      </c>
      <c r="C8" s="79"/>
      <c r="D8" s="52"/>
    </row>
    <row r="9" spans="1:4" s="47" customFormat="1" x14ac:dyDescent="0.25">
      <c r="A9" s="58"/>
      <c r="B9" s="45" t="s">
        <v>18</v>
      </c>
      <c r="C9" s="46" t="s">
        <v>19</v>
      </c>
      <c r="D9" s="53"/>
    </row>
    <row r="10" spans="1:4" s="41" customFormat="1" ht="15" customHeight="1" x14ac:dyDescent="0.25">
      <c r="A10" s="59" t="s">
        <v>26</v>
      </c>
      <c r="B10" s="75" t="s">
        <v>20</v>
      </c>
      <c r="C10" s="80">
        <f>(D7)</f>
        <v>54564.36</v>
      </c>
      <c r="D10" s="54"/>
    </row>
    <row r="11" spans="1:4" s="41" customFormat="1" ht="15" customHeight="1" x14ac:dyDescent="0.25">
      <c r="A11" s="59" t="s">
        <v>27</v>
      </c>
      <c r="B11" s="76"/>
      <c r="C11" s="81"/>
      <c r="D11" s="54"/>
    </row>
    <row r="12" spans="1:4" s="41" customFormat="1" ht="15" customHeight="1" x14ac:dyDescent="0.25">
      <c r="A12" s="59" t="s">
        <v>28</v>
      </c>
      <c r="B12" s="76"/>
      <c r="C12" s="81"/>
      <c r="D12" s="54"/>
    </row>
    <row r="13" spans="1:4" s="41" customFormat="1" ht="15" customHeight="1" x14ac:dyDescent="0.25">
      <c r="A13" s="59" t="s">
        <v>29</v>
      </c>
      <c r="B13" s="76"/>
      <c r="C13" s="81"/>
      <c r="D13" s="54"/>
    </row>
    <row r="14" spans="1:4" s="41" customFormat="1" ht="15" customHeight="1" x14ac:dyDescent="0.25">
      <c r="A14" s="59" t="s">
        <v>30</v>
      </c>
      <c r="B14" s="76"/>
      <c r="C14" s="81"/>
      <c r="D14" s="54"/>
    </row>
    <row r="15" spans="1:4" s="41" customFormat="1" ht="15" customHeight="1" x14ac:dyDescent="0.25">
      <c r="A15" s="59" t="s">
        <v>31</v>
      </c>
      <c r="B15" s="76"/>
      <c r="C15" s="81"/>
      <c r="D15" s="54"/>
    </row>
    <row r="16" spans="1:4" s="41" customFormat="1" ht="15" customHeight="1" x14ac:dyDescent="0.25">
      <c r="A16" s="59" t="s">
        <v>32</v>
      </c>
      <c r="B16" s="76"/>
      <c r="C16" s="81"/>
      <c r="D16" s="54"/>
    </row>
    <row r="17" spans="1:4" s="41" customFormat="1" ht="15" customHeight="1" x14ac:dyDescent="0.25">
      <c r="A17" s="59" t="s">
        <v>33</v>
      </c>
      <c r="B17" s="76"/>
      <c r="C17" s="81"/>
      <c r="D17" s="54"/>
    </row>
    <row r="18" spans="1:4" s="41" customFormat="1" ht="15" customHeight="1" x14ac:dyDescent="0.25">
      <c r="A18" s="59" t="s">
        <v>22</v>
      </c>
      <c r="B18" s="76"/>
      <c r="C18" s="81"/>
      <c r="D18" s="54"/>
    </row>
    <row r="19" spans="1:4" s="41" customFormat="1" ht="15" customHeight="1" x14ac:dyDescent="0.25">
      <c r="A19" s="59" t="s">
        <v>23</v>
      </c>
      <c r="B19" s="76"/>
      <c r="C19" s="81"/>
      <c r="D19" s="54"/>
    </row>
    <row r="20" spans="1:4" s="41" customFormat="1" ht="15" customHeight="1" x14ac:dyDescent="0.25">
      <c r="A20" s="59" t="s">
        <v>24</v>
      </c>
      <c r="B20" s="76"/>
      <c r="C20" s="81"/>
      <c r="D20" s="54"/>
    </row>
    <row r="21" spans="1:4" s="41" customFormat="1" ht="15" customHeight="1" x14ac:dyDescent="0.25">
      <c r="A21" s="59" t="s">
        <v>25</v>
      </c>
      <c r="B21" s="77"/>
      <c r="C21" s="82"/>
      <c r="D21" s="54"/>
    </row>
    <row r="22" spans="1:4" s="41" customFormat="1" x14ac:dyDescent="0.25">
      <c r="A22" s="57"/>
      <c r="C22" s="49"/>
      <c r="D22" s="54"/>
    </row>
    <row r="23" spans="1:4" x14ac:dyDescent="0.25">
      <c r="D23" s="55"/>
    </row>
    <row r="24" spans="1:4" x14ac:dyDescent="0.25">
      <c r="D24" s="55"/>
    </row>
    <row r="25" spans="1:4" x14ac:dyDescent="0.25">
      <c r="D25" s="55"/>
    </row>
    <row r="26" spans="1:4" ht="21" x14ac:dyDescent="0.25">
      <c r="C26" s="61"/>
      <c r="D26" s="55"/>
    </row>
  </sheetData>
  <mergeCells count="7">
    <mergeCell ref="B4:D4"/>
    <mergeCell ref="B5:D5"/>
    <mergeCell ref="B3:D3"/>
    <mergeCell ref="B10:B21"/>
    <mergeCell ref="B6:B7"/>
    <mergeCell ref="B8:C8"/>
    <mergeCell ref="C10:C2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Mariana Barbosa Carvalho Teixeira</cp:lastModifiedBy>
  <dcterms:created xsi:type="dcterms:W3CDTF">2018-03-05T11:36:05Z</dcterms:created>
  <dcterms:modified xsi:type="dcterms:W3CDTF">2022-08-31T12:13:25Z</dcterms:modified>
</cp:coreProperties>
</file>