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o.rodrigues\Documents\ANO 2020\IFMG REMOTO\Contratos\PASTA DOS CONTRATOS\CONTRATO 02.2017.RER - CAIO HOLZLE DOMINGOS\"/>
    </mc:Choice>
  </mc:AlternateContent>
  <bookViews>
    <workbookView xWindow="480" yWindow="30" windowWidth="22995" windowHeight="10050"/>
  </bookViews>
  <sheets>
    <sheet name="Resumo do Contrato" sheetId="2" r:id="rId1"/>
    <sheet name="Resumo por item" sheetId="1" r:id="rId2"/>
    <sheet name="Cronograma" sheetId="4" r:id="rId3"/>
  </sheets>
  <calcPr calcId="152511" calcOnSave="0"/>
</workbook>
</file>

<file path=xl/calcChain.xml><?xml version="1.0" encoding="utf-8"?>
<calcChain xmlns="http://schemas.openxmlformats.org/spreadsheetml/2006/main">
  <c r="I7" i="4" l="1"/>
  <c r="N7" i="4"/>
  <c r="S7" i="4"/>
  <c r="R7" i="4"/>
  <c r="O15" i="4"/>
  <c r="M7" i="4"/>
  <c r="L10" i="4"/>
  <c r="J15" i="4"/>
  <c r="H7" i="4"/>
  <c r="G10" i="4"/>
  <c r="B3" i="4" l="1"/>
  <c r="E15" i="4" l="1"/>
  <c r="B4" i="4" l="1"/>
  <c r="G17" i="2" l="1"/>
  <c r="F17" i="2"/>
  <c r="E17" i="2"/>
  <c r="F8" i="1" l="1"/>
</calcChain>
</file>

<file path=xl/sharedStrings.xml><?xml version="1.0" encoding="utf-8"?>
<sst xmlns="http://schemas.openxmlformats.org/spreadsheetml/2006/main" count="101" uniqueCount="63">
  <si>
    <t>ITEM</t>
  </si>
  <si>
    <t>TOTAL</t>
  </si>
  <si>
    <t>Planilha de Controle de Contratos</t>
  </si>
  <si>
    <t>Alteração Contratual</t>
  </si>
  <si>
    <t>Tempo</t>
  </si>
  <si>
    <t>Valor Global</t>
  </si>
  <si>
    <t>Acréscimos %</t>
  </si>
  <si>
    <t>Supressões %</t>
  </si>
  <si>
    <t>Valor inicial do Contrato</t>
  </si>
  <si>
    <t xml:space="preserve">Valor total do Contrato </t>
  </si>
  <si>
    <t>CONTRATO 04/2018</t>
  </si>
  <si>
    <t>DESCRIÇÃO DO SERVIÇO</t>
  </si>
  <si>
    <t>VALOR GLOBAL ANUAL</t>
  </si>
  <si>
    <t>Fiscal</t>
  </si>
  <si>
    <t>SEI Nº</t>
  </si>
  <si>
    <t>novo valor mensal</t>
  </si>
  <si>
    <t>novo valor anual</t>
  </si>
  <si>
    <t>Valor Acumulado</t>
  </si>
  <si>
    <t>Diferença</t>
  </si>
  <si>
    <t>Valor do Termo</t>
  </si>
  <si>
    <t>Cronograma das parcelas</t>
  </si>
  <si>
    <t>Parcela nº</t>
  </si>
  <si>
    <t>Valor Parcela</t>
  </si>
  <si>
    <t>1º</t>
  </si>
  <si>
    <t>Valor Anual</t>
  </si>
  <si>
    <t>Diferença Mensal</t>
  </si>
  <si>
    <t>2º</t>
  </si>
  <si>
    <t>ultimo dia do período calculado</t>
  </si>
  <si>
    <t>entende-se do período proporcional</t>
  </si>
  <si>
    <t>d-1 do INÍCIO do período calculado</t>
  </si>
  <si>
    <t>CONTRATO 02.2017.RER</t>
  </si>
  <si>
    <r>
      <t xml:space="preserve">Prestação de serviços de manutenção preventiva e corretiva em </t>
    </r>
    <r>
      <rPr>
        <b/>
        <sz val="11"/>
        <color theme="1"/>
        <rFont val="Calibri"/>
        <family val="2"/>
        <scheme val="minor"/>
      </rPr>
      <t>bebedouros.</t>
    </r>
  </si>
  <si>
    <r>
      <t xml:space="preserve">Prestação de serviços de manutenção preventiva e corretiva em </t>
    </r>
    <r>
      <rPr>
        <b/>
        <sz val="11"/>
        <color theme="1"/>
        <rFont val="Calibri"/>
        <family val="2"/>
        <scheme val="minor"/>
      </rPr>
      <t>aparelhos de ar condicionado</t>
    </r>
  </si>
  <si>
    <r>
      <t xml:space="preserve">Prestação de serviços de manutenção preventiva e corretiva em </t>
    </r>
    <r>
      <rPr>
        <b/>
        <sz val="11"/>
        <color theme="1"/>
        <rFont val="Calibri"/>
        <family val="2"/>
        <scheme val="minor"/>
      </rPr>
      <t>refrigeradores, geladeiras e frigobar</t>
    </r>
  </si>
  <si>
    <r>
      <rPr>
        <b/>
        <sz val="11"/>
        <color theme="1"/>
        <rFont val="Calibri"/>
        <family val="2"/>
        <scheme val="minor"/>
      </rPr>
      <t xml:space="preserve">Fornecimento de peças </t>
    </r>
    <r>
      <rPr>
        <sz val="11"/>
        <color theme="1"/>
        <rFont val="Calibri"/>
        <family val="2"/>
        <scheme val="minor"/>
      </rPr>
      <t>durante a prestação dos serviços (para os itens 01, 02 e 03)</t>
    </r>
  </si>
  <si>
    <t>UNIDADE</t>
  </si>
  <si>
    <t>Serviço/Hora</t>
  </si>
  <si>
    <t>Unidade</t>
  </si>
  <si>
    <t>QUANTIDADE ESTIMADA</t>
  </si>
  <si>
    <t>31/01/2017 a 30/01/2018</t>
  </si>
  <si>
    <t>ADITIVO Nº 01/2018</t>
  </si>
  <si>
    <t>ADITIVO Nº 01/2018 - 31/01/2018</t>
  </si>
  <si>
    <t>Prorrogação</t>
  </si>
  <si>
    <t>23208.000595/2018-09</t>
  </si>
  <si>
    <t>ADITIVO Nº 02/2019</t>
  </si>
  <si>
    <t>ADITIVO Nº 02/2019 - 17/01/2019</t>
  </si>
  <si>
    <t>31/01/2018 a 30/01/2019</t>
  </si>
  <si>
    <t>31/01/2019 a 30/01/2020</t>
  </si>
  <si>
    <t>23208.006639/2018-13</t>
  </si>
  <si>
    <t>ADITIVO Nº 03/2020</t>
  </si>
  <si>
    <t>ADITIVO Nº 03/2020 - 14/01/2020</t>
  </si>
  <si>
    <t>31/01/2020 a 30/01/2021</t>
  </si>
  <si>
    <t>23208.004732/2019-66</t>
  </si>
  <si>
    <t>APOSTILAMENTO 01/2017 - 25/05/2017</t>
  </si>
  <si>
    <t>APOSTILAMENTO 02/2017 - 25/05/2017</t>
  </si>
  <si>
    <t>APOSTILAMENTO 03/2018 - 14/03/2018</t>
  </si>
  <si>
    <t>Correção do TA 01/2018</t>
  </si>
  <si>
    <t>Vigência - 31/01/2018 a 30/01/2019</t>
  </si>
  <si>
    <t>Valor segundo ano</t>
  </si>
  <si>
    <t>Vigência - 31/01/2019 a 30/01/2020</t>
  </si>
  <si>
    <t>Valor terceiro ano</t>
  </si>
  <si>
    <t>Vigência - 31/01/2020 a 30/01/2021</t>
  </si>
  <si>
    <t>Valor quarto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</si>
</sst>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64" fontId="4" fillId="0" borderId="0" xfId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1" applyFont="1"/>
    <xf numFmtId="164" fontId="6" fillId="0" borderId="0" xfId="1" applyFont="1"/>
    <xf numFmtId="164" fontId="3" fillId="0" borderId="0" xfId="1" applyFont="1"/>
    <xf numFmtId="44" fontId="4" fillId="0" borderId="0" xfId="0" applyNumberFormat="1" applyFont="1" applyBorder="1"/>
    <xf numFmtId="44" fontId="4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1" applyFont="1" applyBorder="1"/>
    <xf numFmtId="0" fontId="4" fillId="0" borderId="0" xfId="0" applyNumberFormat="1" applyFont="1"/>
    <xf numFmtId="10" fontId="4" fillId="0" borderId="0" xfId="2" applyNumberFormat="1" applyFont="1"/>
    <xf numFmtId="4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16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6" xfId="1" applyFont="1" applyBorder="1"/>
    <xf numFmtId="164" fontId="0" fillId="0" borderId="1" xfId="1" applyFont="1" applyBorder="1"/>
    <xf numFmtId="0" fontId="11" fillId="6" borderId="1" xfId="0" applyFont="1" applyFill="1" applyBorder="1" applyAlignment="1">
      <alignment horizontal="center"/>
    </xf>
    <xf numFmtId="164" fontId="2" fillId="0" borderId="1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 applyBorder="1"/>
    <xf numFmtId="44" fontId="0" fillId="0" borderId="0" xfId="0" applyNumberFormat="1" applyBorder="1"/>
    <xf numFmtId="0" fontId="0" fillId="0" borderId="0" xfId="0" applyFill="1" applyBorder="1"/>
    <xf numFmtId="164" fontId="0" fillId="0" borderId="0" xfId="0" applyNumberFormat="1" applyBorder="1"/>
    <xf numFmtId="0" fontId="0" fillId="0" borderId="0" xfId="0" applyNumberFormat="1" applyFill="1" applyBorder="1"/>
    <xf numFmtId="0" fontId="2" fillId="0" borderId="0" xfId="0" applyFont="1" applyFill="1" applyBorder="1"/>
    <xf numFmtId="44" fontId="0" fillId="0" borderId="1" xfId="0" applyNumberFormat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2" fillId="0" borderId="7" xfId="0" applyFont="1" applyBorder="1" applyAlignment="1">
      <alignment horizontal="center" vertical="center" wrapText="1"/>
    </xf>
    <xf numFmtId="164" fontId="0" fillId="0" borderId="7" xfId="1" applyFont="1" applyBorder="1"/>
    <xf numFmtId="0" fontId="0" fillId="0" borderId="8" xfId="0" applyBorder="1" applyAlignment="1"/>
    <xf numFmtId="164" fontId="2" fillId="0" borderId="8" xfId="1" applyFont="1" applyBorder="1" applyAlignment="1">
      <alignment horizontal="center" vertical="center"/>
    </xf>
    <xf numFmtId="0" fontId="0" fillId="0" borderId="8" xfId="0" applyBorder="1"/>
    <xf numFmtId="0" fontId="0" fillId="0" borderId="8" xfId="0" applyFill="1" applyBorder="1"/>
    <xf numFmtId="0" fontId="2" fillId="0" borderId="9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64" fontId="0" fillId="0" borderId="9" xfId="1" applyFont="1" applyBorder="1"/>
    <xf numFmtId="44" fontId="0" fillId="4" borderId="7" xfId="0" applyNumberFormat="1" applyFill="1" applyBorder="1"/>
    <xf numFmtId="164" fontId="0" fillId="0" borderId="8" xfId="0" applyNumberFormat="1" applyBorder="1" applyAlignment="1"/>
    <xf numFmtId="164" fontId="2" fillId="0" borderId="9" xfId="1" applyFont="1" applyBorder="1" applyAlignment="1">
      <alignment horizontal="center" vertical="center"/>
    </xf>
    <xf numFmtId="164" fontId="2" fillId="0" borderId="8" xfId="1" applyFont="1" applyBorder="1" applyAlignment="1">
      <alignment horizontal="center" vertical="center" wrapText="1"/>
    </xf>
    <xf numFmtId="44" fontId="0" fillId="0" borderId="8" xfId="0" applyNumberFormat="1" applyBorder="1"/>
    <xf numFmtId="0" fontId="0" fillId="0" borderId="10" xfId="0" applyBorder="1"/>
    <xf numFmtId="0" fontId="0" fillId="0" borderId="10" xfId="0" applyFill="1" applyBorder="1"/>
    <xf numFmtId="166" fontId="0" fillId="0" borderId="11" xfId="0" applyNumberFormat="1" applyFill="1" applyBorder="1" applyAlignment="1">
      <alignment horizontal="center"/>
    </xf>
    <xf numFmtId="166" fontId="0" fillId="0" borderId="12" xfId="0" applyNumberFormat="1" applyFill="1" applyBorder="1" applyAlignment="1">
      <alignment horizontal="center"/>
    </xf>
    <xf numFmtId="0" fontId="0" fillId="0" borderId="10" xfId="0" applyNumberFormat="1" applyBorder="1" applyAlignment="1">
      <alignment horizontal="center" vertical="center"/>
    </xf>
    <xf numFmtId="164" fontId="0" fillId="5" borderId="13" xfId="1" applyNumberFormat="1" applyFont="1" applyFill="1" applyBorder="1"/>
    <xf numFmtId="164" fontId="0" fillId="0" borderId="14" xfId="0" applyNumberFormat="1" applyBorder="1" applyAlignment="1"/>
    <xf numFmtId="164" fontId="0" fillId="0" borderId="14" xfId="1" applyFont="1" applyFill="1" applyBorder="1"/>
    <xf numFmtId="0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16" fontId="0" fillId="0" borderId="0" xfId="0" applyNumberFormat="1" applyFill="1" applyBorder="1"/>
    <xf numFmtId="0" fontId="15" fillId="0" borderId="0" xfId="0" applyFont="1" applyAlignment="1">
      <alignment horizontal="justify" vertical="center" readingOrder="1"/>
    </xf>
    <xf numFmtId="0" fontId="11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164" fontId="2" fillId="5" borderId="1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16" fillId="0" borderId="6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2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showGridLines="0" tabSelected="1" workbookViewId="0">
      <selection activeCell="B27" sqref="B27"/>
    </sheetView>
  </sheetViews>
  <sheetFormatPr defaultRowHeight="15" x14ac:dyDescent="0.25"/>
  <cols>
    <col min="1" max="1" width="4.5703125" style="1" customWidth="1"/>
    <col min="2" max="2" width="35.7109375" style="1" bestFit="1" customWidth="1"/>
    <col min="3" max="3" width="23.28515625" style="1" customWidth="1"/>
    <col min="4" max="4" width="22.7109375" style="1" bestFit="1" customWidth="1"/>
    <col min="5" max="5" width="13.28515625" style="1" bestFit="1" customWidth="1"/>
    <col min="6" max="6" width="14.28515625" style="3" bestFit="1" customWidth="1"/>
    <col min="7" max="7" width="14.140625" style="4" bestFit="1" customWidth="1"/>
    <col min="8" max="8" width="20.42578125" style="1" bestFit="1" customWidth="1"/>
    <col min="9" max="9" width="17" style="5" bestFit="1" customWidth="1"/>
    <col min="10" max="10" width="13.7109375" style="5" bestFit="1" customWidth="1"/>
    <col min="11" max="11" width="9.140625" style="1"/>
    <col min="12" max="12" width="17" style="1" bestFit="1" customWidth="1"/>
    <col min="13" max="16384" width="9.140625" style="1"/>
  </cols>
  <sheetData>
    <row r="1" spans="2:10" ht="18.75" x14ac:dyDescent="0.3">
      <c r="C1" s="2" t="s">
        <v>2</v>
      </c>
    </row>
    <row r="3" spans="2:10" ht="15.75" x14ac:dyDescent="0.25">
      <c r="B3" s="39" t="s">
        <v>30</v>
      </c>
      <c r="C3" s="36" t="s">
        <v>3</v>
      </c>
      <c r="D3" s="36" t="s">
        <v>4</v>
      </c>
      <c r="E3" s="36" t="s">
        <v>5</v>
      </c>
      <c r="F3" s="37" t="s">
        <v>6</v>
      </c>
      <c r="G3" s="38" t="s">
        <v>7</v>
      </c>
      <c r="H3" s="36" t="s">
        <v>14</v>
      </c>
      <c r="I3" s="88"/>
      <c r="J3" s="88"/>
    </row>
    <row r="4" spans="2:10" x14ac:dyDescent="0.25">
      <c r="B4" s="26" t="s">
        <v>8</v>
      </c>
      <c r="C4" s="23"/>
      <c r="D4" s="27" t="s">
        <v>39</v>
      </c>
      <c r="E4" s="23">
        <v>69546.91</v>
      </c>
      <c r="F4" s="24"/>
      <c r="G4" s="25"/>
      <c r="H4" s="27"/>
      <c r="I4" s="6"/>
    </row>
    <row r="5" spans="2:10" x14ac:dyDescent="0.25">
      <c r="B5" s="26" t="s">
        <v>53</v>
      </c>
      <c r="C5" s="23" t="s">
        <v>13</v>
      </c>
      <c r="D5" s="27"/>
      <c r="E5" s="23"/>
      <c r="F5" s="24"/>
      <c r="G5" s="25"/>
      <c r="H5" s="28"/>
      <c r="I5" s="6"/>
    </row>
    <row r="6" spans="2:10" x14ac:dyDescent="0.25">
      <c r="B6" s="26" t="s">
        <v>54</v>
      </c>
      <c r="C6" s="23" t="s">
        <v>13</v>
      </c>
      <c r="D6" s="27"/>
      <c r="E6" s="23"/>
      <c r="F6" s="24"/>
      <c r="G6" s="25"/>
      <c r="H6" s="27"/>
      <c r="I6" s="6"/>
    </row>
    <row r="7" spans="2:10" x14ac:dyDescent="0.25">
      <c r="B7" s="26" t="s">
        <v>41</v>
      </c>
      <c r="C7" s="23" t="s">
        <v>42</v>
      </c>
      <c r="D7" s="22" t="s">
        <v>46</v>
      </c>
      <c r="E7" s="23"/>
      <c r="F7" s="24"/>
      <c r="G7" s="25"/>
      <c r="H7" s="22" t="s">
        <v>43</v>
      </c>
      <c r="I7" s="6"/>
    </row>
    <row r="8" spans="2:10" x14ac:dyDescent="0.25">
      <c r="B8" s="26" t="s">
        <v>55</v>
      </c>
      <c r="C8" s="23" t="s">
        <v>56</v>
      </c>
      <c r="D8" s="22"/>
      <c r="E8" s="23"/>
      <c r="F8" s="24"/>
      <c r="G8" s="25"/>
      <c r="H8" s="22" t="s">
        <v>43</v>
      </c>
      <c r="I8" s="6"/>
    </row>
    <row r="9" spans="2:10" x14ac:dyDescent="0.25">
      <c r="B9" s="26" t="s">
        <v>45</v>
      </c>
      <c r="C9" s="23" t="s">
        <v>42</v>
      </c>
      <c r="D9" s="22" t="s">
        <v>47</v>
      </c>
      <c r="E9" s="23"/>
      <c r="F9" s="24"/>
      <c r="G9" s="25"/>
      <c r="H9" s="22" t="s">
        <v>48</v>
      </c>
      <c r="I9" s="6"/>
    </row>
    <row r="10" spans="2:10" x14ac:dyDescent="0.25">
      <c r="B10" s="26" t="s">
        <v>50</v>
      </c>
      <c r="C10" s="23" t="s">
        <v>42</v>
      </c>
      <c r="D10" s="27" t="s">
        <v>51</v>
      </c>
      <c r="E10" s="23"/>
      <c r="F10" s="24"/>
      <c r="G10" s="25"/>
      <c r="H10" s="27" t="s">
        <v>52</v>
      </c>
      <c r="I10" s="6"/>
    </row>
    <row r="11" spans="2:10" x14ac:dyDescent="0.25">
      <c r="B11" s="26"/>
      <c r="C11" s="23"/>
      <c r="D11" s="22"/>
      <c r="E11" s="23"/>
      <c r="F11" s="24"/>
      <c r="G11" s="25"/>
      <c r="H11" s="22"/>
      <c r="I11" s="6"/>
      <c r="J11" s="7"/>
    </row>
    <row r="12" spans="2:10" x14ac:dyDescent="0.25">
      <c r="B12" s="26"/>
      <c r="C12" s="23"/>
      <c r="D12" s="22"/>
      <c r="E12" s="23"/>
      <c r="F12" s="24"/>
      <c r="G12" s="25"/>
      <c r="H12" s="22"/>
      <c r="I12" s="6"/>
      <c r="J12" s="7"/>
    </row>
    <row r="13" spans="2:10" x14ac:dyDescent="0.25">
      <c r="B13" s="26"/>
      <c r="C13" s="23"/>
      <c r="D13" s="22"/>
      <c r="E13" s="23"/>
      <c r="F13" s="24"/>
      <c r="G13" s="25"/>
      <c r="H13" s="22"/>
      <c r="I13" s="6"/>
      <c r="J13" s="7"/>
    </row>
    <row r="14" spans="2:10" x14ac:dyDescent="0.25">
      <c r="B14" s="26"/>
      <c r="C14" s="23"/>
      <c r="D14" s="22"/>
      <c r="E14" s="23"/>
      <c r="F14" s="24"/>
      <c r="G14" s="25"/>
      <c r="H14" s="22"/>
      <c r="I14" s="6"/>
      <c r="J14" s="7"/>
    </row>
    <row r="15" spans="2:10" x14ac:dyDescent="0.25">
      <c r="B15" s="26"/>
      <c r="C15" s="23"/>
      <c r="D15" s="22"/>
      <c r="E15" s="23"/>
      <c r="F15" s="24"/>
      <c r="G15" s="25"/>
      <c r="H15" s="22"/>
      <c r="I15" s="6"/>
      <c r="J15" s="7"/>
    </row>
    <row r="16" spans="2:10" x14ac:dyDescent="0.25">
      <c r="B16" s="20"/>
      <c r="C16" s="21"/>
      <c r="D16" s="22"/>
      <c r="E16" s="23"/>
      <c r="F16" s="24"/>
      <c r="G16" s="25"/>
      <c r="H16" s="22"/>
      <c r="I16" s="6"/>
      <c r="J16" s="7"/>
    </row>
    <row r="17" spans="2:9" x14ac:dyDescent="0.25">
      <c r="B17" s="29" t="s">
        <v>9</v>
      </c>
      <c r="C17" s="30"/>
      <c r="D17" s="31"/>
      <c r="E17" s="32">
        <f>SUM(E4:E16)</f>
        <v>69546.91</v>
      </c>
      <c r="F17" s="33">
        <f>SUM(F4:F16)</f>
        <v>0</v>
      </c>
      <c r="G17" s="34">
        <f>SUM(G4:G16)</f>
        <v>0</v>
      </c>
      <c r="H17" s="31"/>
      <c r="I17" s="8"/>
    </row>
    <row r="18" spans="2:9" x14ac:dyDescent="0.25">
      <c r="C18" s="9"/>
      <c r="E18" s="9"/>
      <c r="F18" s="10"/>
      <c r="G18" s="11"/>
    </row>
    <row r="19" spans="2:9" x14ac:dyDescent="0.25">
      <c r="E19" s="9"/>
      <c r="F19" s="19"/>
    </row>
    <row r="20" spans="2:9" x14ac:dyDescent="0.25">
      <c r="E20" s="18"/>
      <c r="F20" s="19"/>
      <c r="I20" s="12"/>
    </row>
    <row r="21" spans="2:9" x14ac:dyDescent="0.25">
      <c r="E21" s="17"/>
      <c r="F21" s="19"/>
    </row>
    <row r="22" spans="2:9" x14ac:dyDescent="0.25">
      <c r="E22" s="13"/>
      <c r="F22" s="19"/>
    </row>
    <row r="23" spans="2:9" x14ac:dyDescent="0.25">
      <c r="F23" s="19"/>
    </row>
  </sheetData>
  <mergeCells count="1">
    <mergeCell ref="I3:J3"/>
  </mergeCells>
  <conditionalFormatting sqref="C17:C1048576 C1:C6">
    <cfRule type="containsText" dxfId="13" priority="17" operator="containsText" text="acréscimo">
      <formula>NOT(ISERROR(SEARCH("acréscimo",C1)))</formula>
    </cfRule>
    <cfRule type="containsText" dxfId="12" priority="18" operator="containsText" text="supressão">
      <formula>NOT(ISERROR(SEARCH("supressão",C1)))</formula>
    </cfRule>
  </conditionalFormatting>
  <conditionalFormatting sqref="C11">
    <cfRule type="containsText" dxfId="11" priority="11" operator="containsText" text="acréscimo">
      <formula>NOT(ISERROR(SEARCH("acréscimo",C11)))</formula>
    </cfRule>
    <cfRule type="containsText" dxfId="10" priority="12" operator="containsText" text="supressão">
      <formula>NOT(ISERROR(SEARCH("supressão",C11)))</formula>
    </cfRule>
  </conditionalFormatting>
  <conditionalFormatting sqref="C12">
    <cfRule type="containsText" dxfId="9" priority="9" operator="containsText" text="acréscimo">
      <formula>NOT(ISERROR(SEARCH("acréscimo",C12)))</formula>
    </cfRule>
    <cfRule type="containsText" dxfId="8" priority="10" operator="containsText" text="supressão">
      <formula>NOT(ISERROR(SEARCH("supressão",C12)))</formula>
    </cfRule>
  </conditionalFormatting>
  <conditionalFormatting sqref="C13:C16">
    <cfRule type="containsText" dxfId="7" priority="7" operator="containsText" text="acréscimo">
      <formula>NOT(ISERROR(SEARCH("acréscimo",C13)))</formula>
    </cfRule>
    <cfRule type="containsText" dxfId="6" priority="8" operator="containsText" text="supressão">
      <formula>NOT(ISERROR(SEARCH("supressão",C13)))</formula>
    </cfRule>
  </conditionalFormatting>
  <conditionalFormatting sqref="C8">
    <cfRule type="containsText" dxfId="5" priority="5" operator="containsText" text="acréscimo">
      <formula>NOT(ISERROR(SEARCH("acréscimo",C8)))</formula>
    </cfRule>
    <cfRule type="containsText" dxfId="4" priority="6" operator="containsText" text="supressão">
      <formula>NOT(ISERROR(SEARCH("supressão",C8)))</formula>
    </cfRule>
  </conditionalFormatting>
  <conditionalFormatting sqref="C7">
    <cfRule type="containsText" dxfId="3" priority="3" operator="containsText" text="acréscimo">
      <formula>NOT(ISERROR(SEARCH("acréscimo",C7)))</formula>
    </cfRule>
    <cfRule type="containsText" dxfId="2" priority="4" operator="containsText" text="supressão">
      <formula>NOT(ISERROR(SEARCH("supressão",C7)))</formula>
    </cfRule>
  </conditionalFormatting>
  <conditionalFormatting sqref="C9:C10">
    <cfRule type="containsText" dxfId="1" priority="1" operator="containsText" text="acréscimo">
      <formula>NOT(ISERROR(SEARCH("acréscimo",C9)))</formula>
    </cfRule>
    <cfRule type="containsText" dxfId="0" priority="2" operator="containsText" text="supressão">
      <formula>NOT(ISERROR(SEARCH("supressão",C9)))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showGridLines="0" zoomScale="90" zoomScaleNormal="90" workbookViewId="0">
      <selection activeCell="C23" sqref="C23"/>
    </sheetView>
  </sheetViews>
  <sheetFormatPr defaultRowHeight="15" x14ac:dyDescent="0.25"/>
  <cols>
    <col min="2" max="2" width="5.28515625" bestFit="1" customWidth="1"/>
    <col min="3" max="3" width="55.42578125" customWidth="1"/>
    <col min="4" max="4" width="12.5703125" bestFit="1" customWidth="1"/>
    <col min="5" max="7" width="15.85546875" customWidth="1"/>
    <col min="8" max="8" width="16.85546875" bestFit="1" customWidth="1"/>
    <col min="9" max="9" width="9.5703125" bestFit="1" customWidth="1"/>
    <col min="10" max="10" width="15.28515625" bestFit="1" customWidth="1"/>
  </cols>
  <sheetData>
    <row r="1" spans="2:6" ht="15.75" thickBot="1" x14ac:dyDescent="0.3"/>
    <row r="2" spans="2:6" ht="15.75" thickBot="1" x14ac:dyDescent="0.3">
      <c r="B2" s="89" t="s">
        <v>10</v>
      </c>
      <c r="C2" s="89"/>
      <c r="D2" s="89"/>
      <c r="E2" s="89"/>
      <c r="F2" s="89"/>
    </row>
    <row r="3" spans="2:6" ht="30.75" thickBot="1" x14ac:dyDescent="0.3">
      <c r="B3" s="14" t="s">
        <v>0</v>
      </c>
      <c r="C3" s="15" t="s">
        <v>11</v>
      </c>
      <c r="D3" s="15" t="s">
        <v>35</v>
      </c>
      <c r="E3" s="15" t="s">
        <v>38</v>
      </c>
      <c r="F3" s="15" t="s">
        <v>12</v>
      </c>
    </row>
    <row r="4" spans="2:6" ht="30.75" thickBot="1" x14ac:dyDescent="0.3">
      <c r="B4" s="98">
        <v>1</v>
      </c>
      <c r="C4" s="100" t="s">
        <v>31</v>
      </c>
      <c r="D4" s="98" t="s">
        <v>36</v>
      </c>
      <c r="E4" s="101">
        <v>107</v>
      </c>
      <c r="F4" s="99">
        <v>6419</v>
      </c>
    </row>
    <row r="5" spans="2:6" ht="30.75" thickBot="1" x14ac:dyDescent="0.3">
      <c r="B5" s="98">
        <v>2</v>
      </c>
      <c r="C5" s="100" t="s">
        <v>32</v>
      </c>
      <c r="D5" s="98" t="s">
        <v>36</v>
      </c>
      <c r="E5" s="101">
        <v>350</v>
      </c>
      <c r="F5" s="99">
        <v>31997.94</v>
      </c>
    </row>
    <row r="6" spans="2:6" ht="30.75" thickBot="1" x14ac:dyDescent="0.3">
      <c r="B6" s="98">
        <v>3</v>
      </c>
      <c r="C6" s="100" t="s">
        <v>33</v>
      </c>
      <c r="D6" s="98" t="s">
        <v>36</v>
      </c>
      <c r="E6" s="101">
        <v>111</v>
      </c>
      <c r="F6" s="99">
        <v>1129.97</v>
      </c>
    </row>
    <row r="7" spans="2:6" ht="30.75" thickBot="1" x14ac:dyDescent="0.3">
      <c r="B7" s="98">
        <v>4</v>
      </c>
      <c r="C7" s="100" t="s">
        <v>34</v>
      </c>
      <c r="D7" s="98" t="s">
        <v>37</v>
      </c>
      <c r="E7" s="101">
        <v>35</v>
      </c>
      <c r="F7" s="99">
        <v>30000</v>
      </c>
    </row>
    <row r="8" spans="2:6" ht="15.75" thickBot="1" x14ac:dyDescent="0.3">
      <c r="B8" s="102" t="s">
        <v>1</v>
      </c>
      <c r="C8" s="103"/>
      <c r="D8" s="103"/>
      <c r="E8" s="104"/>
      <c r="F8" s="16">
        <f>SUM(F4:F7)</f>
        <v>69546.91</v>
      </c>
    </row>
  </sheetData>
  <mergeCells count="2">
    <mergeCell ref="B2:F2"/>
    <mergeCell ref="B8:E8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zoomScale="110" zoomScaleNormal="110" workbookViewId="0">
      <pane xSplit="1" topLeftCell="B1" activePane="topRight" state="frozen"/>
      <selection pane="topRight" activeCell="M11" sqref="M11"/>
    </sheetView>
  </sheetViews>
  <sheetFormatPr defaultRowHeight="15" x14ac:dyDescent="0.25"/>
  <cols>
    <col min="1" max="1" width="5.5703125" style="84" bestFit="1" customWidth="1"/>
    <col min="2" max="2" width="11.42578125" style="53" customWidth="1"/>
    <col min="3" max="3" width="17.85546875" style="53" customWidth="1"/>
    <col min="4" max="4" width="19.140625" style="53" customWidth="1"/>
    <col min="5" max="5" width="13.85546875" style="53" customWidth="1"/>
    <col min="6" max="7" width="15.28515625" style="53" customWidth="1"/>
    <col min="8" max="8" width="16" style="53" customWidth="1"/>
    <col min="9" max="9" width="16.7109375" style="35" customWidth="1"/>
    <col min="10" max="10" width="13.85546875" style="53" customWidth="1"/>
    <col min="11" max="12" width="15.28515625" style="53" customWidth="1"/>
    <col min="13" max="13" width="16" style="53" customWidth="1"/>
    <col min="14" max="14" width="16.7109375" style="35" customWidth="1"/>
    <col min="15" max="15" width="13.85546875" style="53" customWidth="1"/>
    <col min="16" max="17" width="15.28515625" style="53" customWidth="1"/>
    <col min="18" max="18" width="16" style="53" customWidth="1"/>
    <col min="19" max="19" width="16.7109375" style="35" customWidth="1"/>
    <col min="20" max="16384" width="9.140625" style="53"/>
  </cols>
  <sheetData>
    <row r="1" spans="1:19" s="41" customFormat="1" x14ac:dyDescent="0.25">
      <c r="A1" s="82"/>
      <c r="I1" s="55"/>
      <c r="N1" s="55"/>
      <c r="S1" s="55"/>
    </row>
    <row r="2" spans="1:19" s="41" customFormat="1" x14ac:dyDescent="0.25">
      <c r="A2" s="82"/>
    </row>
    <row r="3" spans="1:19" s="42" customFormat="1" x14ac:dyDescent="0.25">
      <c r="A3" s="83"/>
      <c r="B3" s="92" t="str">
        <f>'Resumo do Contrato'!B3</f>
        <v>CONTRATO 02.2017.RER</v>
      </c>
      <c r="C3" s="92"/>
      <c r="D3" s="96"/>
      <c r="E3" s="106" t="s">
        <v>40</v>
      </c>
      <c r="F3" s="92"/>
      <c r="G3" s="92"/>
      <c r="H3" s="96"/>
      <c r="I3" s="91" t="s">
        <v>17</v>
      </c>
      <c r="J3" s="106" t="s">
        <v>44</v>
      </c>
      <c r="K3" s="92"/>
      <c r="L3" s="92"/>
      <c r="M3" s="96"/>
      <c r="N3" s="91" t="s">
        <v>17</v>
      </c>
      <c r="O3" s="106" t="s">
        <v>49</v>
      </c>
      <c r="P3" s="92"/>
      <c r="Q3" s="92"/>
      <c r="R3" s="96"/>
      <c r="S3" s="91" t="s">
        <v>17</v>
      </c>
    </row>
    <row r="4" spans="1:19" s="42" customFormat="1" x14ac:dyDescent="0.25">
      <c r="A4" s="83"/>
      <c r="B4" s="94" t="str">
        <f>'Resumo do Contrato'!D4</f>
        <v>31/01/2017 a 30/01/2018</v>
      </c>
      <c r="C4" s="94"/>
      <c r="D4" s="95"/>
      <c r="E4" s="106" t="s">
        <v>57</v>
      </c>
      <c r="F4" s="92"/>
      <c r="G4" s="92"/>
      <c r="H4" s="96"/>
      <c r="I4" s="91"/>
      <c r="J4" s="106" t="s">
        <v>59</v>
      </c>
      <c r="K4" s="92"/>
      <c r="L4" s="92"/>
      <c r="M4" s="96"/>
      <c r="N4" s="91"/>
      <c r="O4" s="106" t="s">
        <v>61</v>
      </c>
      <c r="P4" s="92"/>
      <c r="Q4" s="92"/>
      <c r="R4" s="96"/>
      <c r="S4" s="91"/>
    </row>
    <row r="5" spans="1:19" s="42" customFormat="1" x14ac:dyDescent="0.25">
      <c r="A5" s="83"/>
      <c r="B5" s="92"/>
      <c r="C5" s="92"/>
      <c r="D5" s="96"/>
      <c r="E5" s="106"/>
      <c r="F5" s="92"/>
      <c r="G5" s="92"/>
      <c r="H5" s="96"/>
      <c r="I5" s="91"/>
      <c r="J5" s="106"/>
      <c r="K5" s="92"/>
      <c r="L5" s="92"/>
      <c r="M5" s="96"/>
      <c r="N5" s="91"/>
      <c r="O5" s="106"/>
      <c r="P5" s="92"/>
      <c r="Q5" s="92"/>
      <c r="R5" s="96"/>
      <c r="S5" s="91"/>
    </row>
    <row r="6" spans="1:19" s="44" customFormat="1" ht="30" x14ac:dyDescent="0.25">
      <c r="A6" s="83"/>
      <c r="B6" s="97"/>
      <c r="C6" s="43"/>
      <c r="D6" s="60" t="s">
        <v>24</v>
      </c>
      <c r="E6" s="66" t="s">
        <v>15</v>
      </c>
      <c r="F6" s="43" t="s">
        <v>16</v>
      </c>
      <c r="G6" s="43" t="s">
        <v>25</v>
      </c>
      <c r="H6" s="67" t="s">
        <v>19</v>
      </c>
      <c r="I6" s="91"/>
      <c r="J6" s="66" t="s">
        <v>15</v>
      </c>
      <c r="K6" s="43" t="s">
        <v>16</v>
      </c>
      <c r="L6" s="43" t="s">
        <v>25</v>
      </c>
      <c r="M6" s="67" t="s">
        <v>19</v>
      </c>
      <c r="N6" s="91"/>
      <c r="O6" s="66" t="s">
        <v>15</v>
      </c>
      <c r="P6" s="43" t="s">
        <v>16</v>
      </c>
      <c r="Q6" s="43" t="s">
        <v>25</v>
      </c>
      <c r="R6" s="67" t="s">
        <v>19</v>
      </c>
      <c r="S6" s="91"/>
    </row>
    <row r="7" spans="1:19" s="42" customFormat="1" x14ac:dyDescent="0.25">
      <c r="A7" s="83"/>
      <c r="B7" s="97"/>
      <c r="C7" s="45"/>
      <c r="D7" s="61">
        <v>69546.91</v>
      </c>
      <c r="E7" s="68"/>
      <c r="F7" s="46">
        <v>69546.91</v>
      </c>
      <c r="G7" s="46"/>
      <c r="H7" s="69">
        <f>F10</f>
        <v>69546.91</v>
      </c>
      <c r="I7" s="79">
        <f>H7+D7</f>
        <v>139093.82</v>
      </c>
      <c r="J7" s="68"/>
      <c r="K7" s="46">
        <v>69546.91</v>
      </c>
      <c r="L7" s="46"/>
      <c r="M7" s="69">
        <f>K10</f>
        <v>69546.91</v>
      </c>
      <c r="N7" s="79">
        <f>M7+I7</f>
        <v>208640.73</v>
      </c>
      <c r="O7" s="68"/>
      <c r="P7" s="46">
        <v>69546.91</v>
      </c>
      <c r="Q7" s="46"/>
      <c r="R7" s="69">
        <f>P10</f>
        <v>69546.91</v>
      </c>
      <c r="S7" s="79">
        <f>R7+N7</f>
        <v>278187.64</v>
      </c>
    </row>
    <row r="8" spans="1:19" s="42" customFormat="1" x14ac:dyDescent="0.25">
      <c r="A8" s="83"/>
      <c r="B8" s="90" t="s">
        <v>20</v>
      </c>
      <c r="C8" s="90"/>
      <c r="D8" s="62"/>
      <c r="E8" s="93" t="s">
        <v>20</v>
      </c>
      <c r="F8" s="90"/>
      <c r="G8" s="47"/>
      <c r="H8" s="70"/>
      <c r="I8" s="80"/>
      <c r="J8" s="93" t="s">
        <v>20</v>
      </c>
      <c r="K8" s="90"/>
      <c r="L8" s="87"/>
      <c r="M8" s="70"/>
      <c r="N8" s="80"/>
      <c r="O8" s="93" t="s">
        <v>20</v>
      </c>
      <c r="P8" s="90"/>
      <c r="Q8" s="87"/>
      <c r="R8" s="70"/>
      <c r="S8" s="80"/>
    </row>
    <row r="9" spans="1:19" s="51" customFormat="1" ht="30" x14ac:dyDescent="0.25">
      <c r="A9" s="83"/>
      <c r="B9" s="48" t="s">
        <v>21</v>
      </c>
      <c r="C9" s="49" t="s">
        <v>22</v>
      </c>
      <c r="D9" s="63"/>
      <c r="E9" s="71" t="s">
        <v>21</v>
      </c>
      <c r="F9" s="50" t="s">
        <v>58</v>
      </c>
      <c r="G9" s="50" t="s">
        <v>22</v>
      </c>
      <c r="H9" s="72"/>
      <c r="I9" s="80"/>
      <c r="J9" s="71" t="s">
        <v>21</v>
      </c>
      <c r="K9" s="50" t="s">
        <v>60</v>
      </c>
      <c r="L9" s="50" t="s">
        <v>22</v>
      </c>
      <c r="M9" s="72"/>
      <c r="N9" s="80"/>
      <c r="O9" s="71" t="s">
        <v>21</v>
      </c>
      <c r="P9" s="50" t="s">
        <v>62</v>
      </c>
      <c r="Q9" s="50" t="s">
        <v>22</v>
      </c>
      <c r="R9" s="72"/>
      <c r="S9" s="80"/>
    </row>
    <row r="10" spans="1:19" s="42" customFormat="1" ht="15" customHeight="1" x14ac:dyDescent="0.25">
      <c r="A10" s="83"/>
      <c r="B10" s="105" t="s">
        <v>23</v>
      </c>
      <c r="C10" s="45">
        <v>69546.91</v>
      </c>
      <c r="D10" s="64"/>
      <c r="E10" s="105" t="s">
        <v>23</v>
      </c>
      <c r="F10" s="57">
        <v>69546.91</v>
      </c>
      <c r="G10" s="57">
        <f>F10+C10</f>
        <v>139093.82</v>
      </c>
      <c r="H10" s="73"/>
      <c r="I10" s="80"/>
      <c r="J10" s="105" t="s">
        <v>23</v>
      </c>
      <c r="K10" s="57">
        <v>69546.91</v>
      </c>
      <c r="L10" s="57">
        <f>K10+G10</f>
        <v>208640.73</v>
      </c>
      <c r="M10" s="73"/>
      <c r="N10" s="80"/>
      <c r="O10" s="105" t="s">
        <v>26</v>
      </c>
      <c r="P10" s="57">
        <v>69546.91</v>
      </c>
      <c r="Q10" s="57"/>
      <c r="R10" s="73"/>
      <c r="S10" s="80"/>
    </row>
    <row r="11" spans="1:19" s="42" customFormat="1" x14ac:dyDescent="0.25">
      <c r="A11" s="83"/>
      <c r="C11" s="54"/>
      <c r="D11" s="64"/>
      <c r="E11" s="74"/>
      <c r="F11" s="52"/>
      <c r="G11" s="52"/>
      <c r="H11" s="64"/>
      <c r="I11" s="80"/>
      <c r="J11" s="74"/>
      <c r="K11" s="52"/>
      <c r="L11" s="52"/>
      <c r="M11" s="64"/>
      <c r="N11" s="80"/>
      <c r="O11" s="74"/>
      <c r="P11" s="52"/>
      <c r="Q11" s="52"/>
      <c r="R11" s="64"/>
      <c r="S11" s="80"/>
    </row>
    <row r="12" spans="1:19" ht="15.75" thickBot="1" x14ac:dyDescent="0.3">
      <c r="D12" s="65"/>
      <c r="E12" s="75"/>
      <c r="H12" s="65"/>
      <c r="I12" s="80"/>
      <c r="J12" s="75"/>
      <c r="M12" s="65"/>
      <c r="N12" s="80"/>
      <c r="O12" s="75"/>
      <c r="R12" s="65"/>
      <c r="S12" s="80"/>
    </row>
    <row r="13" spans="1:19" ht="16.5" thickTop="1" thickBot="1" x14ac:dyDescent="0.3">
      <c r="D13" s="65"/>
      <c r="E13" s="76"/>
      <c r="F13" s="58" t="s">
        <v>27</v>
      </c>
      <c r="H13" s="65"/>
      <c r="I13" s="81"/>
      <c r="J13" s="76"/>
      <c r="K13" s="58" t="s">
        <v>27</v>
      </c>
      <c r="M13" s="65"/>
      <c r="N13" s="81"/>
      <c r="O13" s="76"/>
      <c r="P13" s="58" t="s">
        <v>27</v>
      </c>
      <c r="R13" s="65"/>
      <c r="S13" s="81"/>
    </row>
    <row r="14" spans="1:19" ht="16.5" thickTop="1" thickBot="1" x14ac:dyDescent="0.3">
      <c r="D14" s="65"/>
      <c r="E14" s="77"/>
      <c r="F14" s="59" t="s">
        <v>29</v>
      </c>
      <c r="H14" s="65"/>
      <c r="I14" s="81"/>
      <c r="J14" s="77"/>
      <c r="K14" s="59" t="s">
        <v>29</v>
      </c>
      <c r="M14" s="65"/>
      <c r="N14" s="81"/>
      <c r="O14" s="77"/>
      <c r="P14" s="59" t="s">
        <v>29</v>
      </c>
      <c r="R14" s="65"/>
      <c r="S14" s="81"/>
    </row>
    <row r="15" spans="1:19" ht="21.75" thickTop="1" x14ac:dyDescent="0.25">
      <c r="C15" s="86"/>
      <c r="D15" s="65"/>
      <c r="E15" s="78">
        <f>E13-E14</f>
        <v>0</v>
      </c>
      <c r="F15" s="56" t="s">
        <v>18</v>
      </c>
      <c r="H15" s="65"/>
      <c r="I15" s="81"/>
      <c r="J15" s="78">
        <f>J13-J14</f>
        <v>0</v>
      </c>
      <c r="K15" s="56" t="s">
        <v>18</v>
      </c>
      <c r="M15" s="65"/>
      <c r="N15" s="81"/>
      <c r="O15" s="78">
        <f>O13-O14</f>
        <v>0</v>
      </c>
      <c r="P15" s="56" t="s">
        <v>18</v>
      </c>
      <c r="R15" s="65"/>
      <c r="S15" s="81"/>
    </row>
    <row r="16" spans="1:19" x14ac:dyDescent="0.25">
      <c r="E16" s="41"/>
      <c r="F16" s="59"/>
      <c r="J16" s="41"/>
      <c r="K16" s="59"/>
      <c r="O16" s="41"/>
      <c r="P16" s="59"/>
    </row>
    <row r="17" spans="5:16" x14ac:dyDescent="0.25">
      <c r="E17" s="40"/>
      <c r="J17" s="40"/>
      <c r="O17" s="40"/>
    </row>
    <row r="18" spans="5:16" x14ac:dyDescent="0.25">
      <c r="E18" s="40"/>
      <c r="F18" s="58" t="s">
        <v>27</v>
      </c>
      <c r="J18" s="40"/>
      <c r="K18" s="58" t="s">
        <v>27</v>
      </c>
      <c r="O18" s="40"/>
      <c r="P18" s="58" t="s">
        <v>27</v>
      </c>
    </row>
    <row r="19" spans="5:16" x14ac:dyDescent="0.25">
      <c r="E19" s="85"/>
      <c r="F19" s="53" t="s">
        <v>28</v>
      </c>
      <c r="J19" s="85"/>
      <c r="K19" s="53" t="s">
        <v>28</v>
      </c>
      <c r="O19" s="85"/>
      <c r="P19" s="53" t="s">
        <v>28</v>
      </c>
    </row>
    <row r="20" spans="5:16" x14ac:dyDescent="0.25">
      <c r="E20" s="85"/>
      <c r="J20" s="85"/>
      <c r="O20" s="85"/>
    </row>
  </sheetData>
  <mergeCells count="20">
    <mergeCell ref="O5:R5"/>
    <mergeCell ref="O8:P8"/>
    <mergeCell ref="I3:I6"/>
    <mergeCell ref="B6:B7"/>
    <mergeCell ref="B8:C8"/>
    <mergeCell ref="E8:F8"/>
    <mergeCell ref="B4:D4"/>
    <mergeCell ref="E4:H4"/>
    <mergeCell ref="B5:D5"/>
    <mergeCell ref="E5:H5"/>
    <mergeCell ref="B3:D3"/>
    <mergeCell ref="E3:H3"/>
    <mergeCell ref="J8:K8"/>
    <mergeCell ref="J5:M5"/>
    <mergeCell ref="J3:M3"/>
    <mergeCell ref="N3:N6"/>
    <mergeCell ref="J4:M4"/>
    <mergeCell ref="O3:R3"/>
    <mergeCell ref="S3:S6"/>
    <mergeCell ref="O4:R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junio.rodrigues</cp:lastModifiedBy>
  <dcterms:created xsi:type="dcterms:W3CDTF">2018-03-05T11:36:05Z</dcterms:created>
  <dcterms:modified xsi:type="dcterms:W3CDTF">2020-10-08T18:15:12Z</dcterms:modified>
</cp:coreProperties>
</file>